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te\Dropbox\COLEGIOS 2014\CALENDARIOS\Calendarios 2015\MARZO\"/>
    </mc:Choice>
  </mc:AlternateContent>
  <bookViews>
    <workbookView xWindow="0" yWindow="120" windowWidth="15480" windowHeight="8475"/>
  </bookViews>
  <sheets>
    <sheet name="MENU MARZO 2015" sheetId="1" r:id="rId1"/>
    <sheet name=" HOJA DE PEDIDO MARZO 2015" sheetId="3" r:id="rId2"/>
  </sheets>
  <definedNames>
    <definedName name="_xlnm.Print_Area" localSheetId="0">'MENU MARZO 2015'!$A$1:$F$57</definedName>
  </definedNames>
  <calcPr calcId="152511"/>
</workbook>
</file>

<file path=xl/calcChain.xml><?xml version="1.0" encoding="utf-8"?>
<calcChain xmlns="http://schemas.openxmlformats.org/spreadsheetml/2006/main">
  <c r="AC8" i="3" l="1"/>
  <c r="AD8" i="3"/>
  <c r="Y8" i="3" s="1"/>
  <c r="AA8" i="3" s="1"/>
  <c r="AE8" i="3"/>
  <c r="AF8" i="3"/>
  <c r="AG8" i="3"/>
  <c r="AH8" i="3"/>
  <c r="AH7" i="3"/>
  <c r="AG7" i="3"/>
  <c r="AF7" i="3"/>
  <c r="AE7" i="3"/>
  <c r="AD7" i="3"/>
  <c r="AC7" i="3"/>
  <c r="Y7" i="3" l="1"/>
  <c r="AA7" i="3" s="1"/>
  <c r="AA10" i="3" s="1"/>
  <c r="AA9" i="3" l="1"/>
</calcChain>
</file>

<file path=xl/comments1.xml><?xml version="1.0" encoding="utf-8"?>
<comments xmlns="http://schemas.openxmlformats.org/spreadsheetml/2006/main">
  <authors>
    <author>Usuario</author>
  </authors>
  <commentList>
    <comment ref="Z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<sst xmlns="http://schemas.openxmlformats.org/spreadsheetml/2006/main" count="286" uniqueCount="170">
  <si>
    <t>A</t>
  </si>
  <si>
    <t>D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</si>
  <si>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</si>
  <si>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</si>
  <si>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</si>
  <si>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</si>
  <si>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</si>
  <si>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</si>
  <si>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</si>
  <si>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</si>
  <si>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</si>
  <si>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</si>
  <si>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Lunes</t>
  </si>
  <si>
    <t>Martes</t>
  </si>
  <si>
    <t>Miércoles</t>
  </si>
  <si>
    <t>Jueves</t>
  </si>
  <si>
    <t>Viernes</t>
  </si>
  <si>
    <t>Nombre del alumno</t>
  </si>
  <si>
    <t>grado</t>
  </si>
  <si>
    <t>Entrada</t>
  </si>
  <si>
    <t>ATENCION</t>
  </si>
  <si>
    <r>
      <t xml:space="preserve">No se aceptarán pedidos ni cambios de opción con menos de </t>
    </r>
    <r>
      <rPr>
        <b/>
        <u/>
        <sz val="16"/>
        <color rgb="FFFF0000"/>
        <rFont val="Calibri"/>
        <family val="2"/>
        <scheme val="minor"/>
      </rPr>
      <t>03 días</t>
    </r>
    <r>
      <rPr>
        <b/>
        <sz val="16"/>
        <color rgb="FFFF0000"/>
        <rFont val="Calibri"/>
        <family val="2"/>
        <scheme val="minor"/>
      </rPr>
      <t xml:space="preserve"> (72 horas) de anticipación, excepto dietas por enfermedad.</t>
    </r>
  </si>
  <si>
    <t>Total con MORA</t>
  </si>
  <si>
    <t>SANTA MARIA SECUNDARIA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</si>
  <si>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</si>
  <si>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</si>
  <si>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</si>
  <si>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</si>
  <si>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Arroz con pollo</t>
  </si>
  <si>
    <t xml:space="preserve">Fruta de estación </t>
  </si>
  <si>
    <t>Limonada</t>
  </si>
  <si>
    <t>Naranjada</t>
  </si>
  <si>
    <t>Chicha morada</t>
  </si>
  <si>
    <t>Ensalada Cheff</t>
  </si>
  <si>
    <t>Maracuyá</t>
  </si>
  <si>
    <t>Causa Limeña</t>
  </si>
  <si>
    <t>Ensalada fresca</t>
  </si>
  <si>
    <t>Huevitos rellenos</t>
  </si>
  <si>
    <t>3 de Marzo</t>
  </si>
  <si>
    <t>4 de Marzo</t>
  </si>
  <si>
    <t>5 de Marzo</t>
  </si>
  <si>
    <t>6 de Marzo</t>
  </si>
  <si>
    <t>Papita a la huancaina</t>
  </si>
  <si>
    <t>Souffle de verduras</t>
  </si>
  <si>
    <t>Ocopitas</t>
  </si>
  <si>
    <t>Mini ensalada César</t>
  </si>
  <si>
    <t>Lasagna de carne</t>
  </si>
  <si>
    <t>Ensalada César con pollo a la plancha / croutons</t>
  </si>
  <si>
    <t>Palta Rellena</t>
  </si>
  <si>
    <t xml:space="preserve">DISPONIBLE LUNES,MIÉRCOLES Y VIERNES </t>
  </si>
  <si>
    <t>Gelatina</t>
  </si>
  <si>
    <t>Fruta de estación</t>
  </si>
  <si>
    <t>Chicha Morada</t>
  </si>
  <si>
    <t>10 de Marzo</t>
  </si>
  <si>
    <t>11 de Marzo</t>
  </si>
  <si>
    <t>12 de Marzo</t>
  </si>
  <si>
    <t>13 de Marzo</t>
  </si>
  <si>
    <t>Ensalada de legumbres</t>
  </si>
  <si>
    <t>Dedos de pescado con yuquitas al romero al horno</t>
  </si>
  <si>
    <t>Ensalada Oriental con pollo al grill</t>
  </si>
  <si>
    <t>Ensalada de espinaca con pollo al grill y huevito duro</t>
  </si>
  <si>
    <t>BBQ wings con encamotados</t>
  </si>
  <si>
    <t>Delicia de limón</t>
  </si>
  <si>
    <t>17 de Marzo</t>
  </si>
  <si>
    <t>18 de Marzo</t>
  </si>
  <si>
    <t>19 de Marzo</t>
  </si>
  <si>
    <t>20 de Marzo</t>
  </si>
  <si>
    <t>Ensalada Bruschetta</t>
  </si>
  <si>
    <t>Estofado de pollo / Arroz</t>
  </si>
  <si>
    <t>Saltadito de Choclo con pollo / arroz</t>
  </si>
  <si>
    <t>Ensalada fresca con pavo al horno</t>
  </si>
  <si>
    <t>Nuggets de pollo al horno con tequeños y guacamole</t>
  </si>
  <si>
    <t>Alfajor de manjar</t>
  </si>
  <si>
    <t>24 de Marzo</t>
  </si>
  <si>
    <t>25 de Marzo</t>
  </si>
  <si>
    <t>26 de Marzo</t>
  </si>
  <si>
    <t>27 de Marzo</t>
  </si>
  <si>
    <t>Carapulcra guisada / arroz blanco</t>
  </si>
  <si>
    <t>Lomito saltado de carne / arroz</t>
  </si>
  <si>
    <r>
      <rPr>
        <sz val="111"/>
        <rFont val="Calibri"/>
        <family val="2"/>
      </rPr>
      <t xml:space="preserve">Encuentre el menú en :    </t>
    </r>
    <r>
      <rPr>
        <u/>
        <sz val="111"/>
        <rFont val="Calibri"/>
        <family val="2"/>
      </rPr>
      <t>www.happylunchesservice.com</t>
    </r>
  </si>
  <si>
    <t>Total mes de MARZO</t>
  </si>
  <si>
    <t>SANTA MARÍA SECUNDARIA</t>
  </si>
  <si>
    <t>HOJA  ELECTRÓNICA DE PEDIDO SE  ENCUENTRA EN LA SEGUNDA PESTAÑA  UBICADA EN LA PARTE INFERIOR IZQUIERDA DE SU PANTALLA</t>
  </si>
  <si>
    <t>2 de Marzo</t>
  </si>
  <si>
    <t>9 de Marzo</t>
  </si>
  <si>
    <t>16 de Marzo</t>
  </si>
  <si>
    <t>23 de Marzo</t>
  </si>
  <si>
    <t>30 de Marzo</t>
  </si>
  <si>
    <t>Hoja de pedido MARZO 2015</t>
  </si>
  <si>
    <r>
      <t xml:space="preserve">Teléfonos:  445-8009  ó  446-0712         Contacto Jessica Pellegrin :  </t>
    </r>
    <r>
      <rPr>
        <b/>
        <sz val="60"/>
        <rFont val="Calibri"/>
        <family val="2"/>
      </rPr>
      <t xml:space="preserve"> 955852586 </t>
    </r>
  </si>
  <si>
    <t>HORARIO DE ATENCIÓN AL CLIENTE: TELÉFONOS FIJOS - LUNES A VIERNES DE 7AM - 4PM    CELULAR: 7AM - 5PM</t>
  </si>
  <si>
    <t>31 de Marzo</t>
  </si>
  <si>
    <t xml:space="preserve">               TOTAL :   S/. 286.00    (2 de Marzo al 31 de Marzo)                                                                     </t>
  </si>
  <si>
    <t xml:space="preserve">Pollito al horno /pure de papa amarilla/arroz </t>
  </si>
  <si>
    <t>Lentejitas guisadas /huevito al grill/arroz blanco</t>
  </si>
  <si>
    <t>Ensalada Quesadilla Mexicana</t>
  </si>
  <si>
    <t>Muffin de fruta</t>
  </si>
  <si>
    <t>Arroz Chaufa Aeropuerto de pollo</t>
  </si>
  <si>
    <t>Milanesa de pollo con plátano al grill / arroz con verduras</t>
  </si>
  <si>
    <t>Frejol canario guisado con tocino/arroz con verduras</t>
  </si>
  <si>
    <t>Quinua guisada con queso/arroz blanco</t>
  </si>
  <si>
    <t>Lentejitas guisadas con huevito al grill/ arroz con verduras</t>
  </si>
  <si>
    <t>Pepian de choclo guisado con pollo/arroz blanco</t>
  </si>
  <si>
    <t>Estofado de pollo / Arroz blanco</t>
  </si>
  <si>
    <t>Ensalada Criolla con pollo al grill</t>
  </si>
  <si>
    <t>Happy Lunch Mexicano quesadillas de res /nachos y guacamole</t>
  </si>
  <si>
    <t>Mini Bombita HL</t>
  </si>
  <si>
    <t>Mini ensalada capresse</t>
  </si>
  <si>
    <t xml:space="preserve">Solterito </t>
  </si>
  <si>
    <t>Pollo a la coca cola/arroz con choclo</t>
  </si>
  <si>
    <t>Cau-Cau de pollo /arroz blanco</t>
  </si>
  <si>
    <t>Hamburguesa al plato /huevito al grill/papa al horno</t>
  </si>
  <si>
    <t>Seco de res /arroz blanco</t>
  </si>
  <si>
    <t>Lentejitas guisadas con tocino/huevito al grill /arroz blanco</t>
  </si>
  <si>
    <t>Saltado Oriental de verduras (res)/arroz blanco</t>
  </si>
  <si>
    <t>Ensalada Cobb</t>
  </si>
  <si>
    <t>Ensalada fresca con pollo mechado</t>
  </si>
  <si>
    <t>Pizza Americana (casera)</t>
  </si>
  <si>
    <t>Happy Lunch Pizadillas/hojuelas de camote</t>
  </si>
  <si>
    <t>Pionono de manjar</t>
  </si>
  <si>
    <t>Keke de zanahoria</t>
  </si>
  <si>
    <t>Flan de vainilla</t>
  </si>
  <si>
    <t>Ensalada Fresca</t>
  </si>
  <si>
    <t>Pan al ajo</t>
  </si>
  <si>
    <t>Mini quesadilla</t>
  </si>
  <si>
    <t>Ensalada rusa sin papa</t>
  </si>
  <si>
    <t>Tallarin saltado criollo (res)</t>
  </si>
  <si>
    <t>Vainitas salteadas con pollo/arroz blanco</t>
  </si>
  <si>
    <t>Tornillos a la Bolognesa</t>
  </si>
  <si>
    <t>Frejol panamito guisados con tocino/arroz con verduras</t>
  </si>
  <si>
    <t>Papita rellena / legumbres salteadas/salsa criolla</t>
  </si>
  <si>
    <t>Palta rellena de verduras con pollo</t>
  </si>
  <si>
    <t>Ensalada Capresse con pollito al grill</t>
  </si>
  <si>
    <t>Happy Lunch Cheeseburger/papitas</t>
  </si>
  <si>
    <t>Alitas BBQ /ensalada caliente</t>
  </si>
  <si>
    <t>Barquillos con chocolate</t>
  </si>
  <si>
    <t>Brownie</t>
  </si>
  <si>
    <t>Wantan/tamarindo</t>
  </si>
  <si>
    <t>Trigo guisado con quesito/arroz con verduras</t>
  </si>
  <si>
    <t>Estofado de res /arroz blanco</t>
  </si>
  <si>
    <t>Pollito saltado/arroz blanco</t>
  </si>
  <si>
    <t>Macarrones en salsa pomarola</t>
  </si>
  <si>
    <t>Arroz Chaufa de pollo</t>
  </si>
  <si>
    <t>Ensalada de Atun</t>
  </si>
  <si>
    <t>Happy Lunch wrap de pollo,palta,lechuga,tomate/hojuelas de papas</t>
  </si>
  <si>
    <t>Pizza americana</t>
  </si>
  <si>
    <t>Muffin de choco chip</t>
  </si>
  <si>
    <t>Bombita de chocolate</t>
  </si>
  <si>
    <t>Choclito con queso</t>
  </si>
  <si>
    <t xml:space="preserve">Garbanzos a la Vizcaina/arroz blanco </t>
  </si>
  <si>
    <t>Mini Ensalada fresca</t>
  </si>
  <si>
    <t>Ensalada Rusa con betarraga y pollito al grill</t>
  </si>
  <si>
    <t>Pollo con piña /arroz blanco</t>
  </si>
  <si>
    <t>Guisito de carne con puré de espinacas y arroz</t>
  </si>
  <si>
    <t>Dedos de pescado/boliyucas con quinua</t>
  </si>
  <si>
    <r>
      <t xml:space="preserve">Nuggets de pollo </t>
    </r>
    <r>
      <rPr>
        <b/>
        <sz val="60"/>
        <color indexed="8"/>
        <rFont val="Calibri"/>
        <family val="2"/>
      </rPr>
      <t>al horno</t>
    </r>
    <r>
      <rPr>
        <sz val="60"/>
        <color indexed="8"/>
        <rFont val="Calibri"/>
        <family val="2"/>
      </rPr>
      <t xml:space="preserve"> con puré de papa amarilla</t>
    </r>
  </si>
  <si>
    <t>Choclo a la huancaina</t>
  </si>
  <si>
    <t>Tequeños con guacamole</t>
  </si>
  <si>
    <r>
      <t xml:space="preserve">Nuggets de pollo </t>
    </r>
    <r>
      <rPr>
        <b/>
        <sz val="60"/>
        <color indexed="8"/>
        <rFont val="Calibri"/>
        <family val="2"/>
      </rPr>
      <t>al horno</t>
    </r>
    <r>
      <rPr>
        <sz val="60"/>
        <color indexed="8"/>
        <rFont val="Calibri"/>
        <family val="2"/>
      </rPr>
      <t xml:space="preserve"> con papitas</t>
    </r>
  </si>
  <si>
    <t>Arvejitas verdes guisadas con tocino/platanito al grill/arroz blanco</t>
  </si>
  <si>
    <t>Puré de pallares guisados con pollo/arroz con verduras</t>
  </si>
  <si>
    <t>Quiche de jamón y queso /mini ensalada fresca</t>
  </si>
  <si>
    <t>Yuquita rellena de jamón y queso/legumbres salteadas</t>
  </si>
  <si>
    <t>Filete de pollo en salsa BBQ/brócoli/arroz blanco</t>
  </si>
  <si>
    <t>Delica de limón</t>
  </si>
  <si>
    <t>Nuggets de pollo al horno con papitas</t>
  </si>
  <si>
    <t>Arroz tapado (res)/camote al horno</t>
  </si>
  <si>
    <r>
      <t xml:space="preserve">Dedos de pollo </t>
    </r>
    <r>
      <rPr>
        <b/>
        <sz val="60"/>
        <color indexed="8"/>
        <rFont val="Calibri"/>
        <family val="2"/>
      </rPr>
      <t>al horno</t>
    </r>
    <r>
      <rPr>
        <sz val="60"/>
        <color indexed="8"/>
        <rFont val="Calibri"/>
        <family val="2"/>
      </rPr>
      <t xml:space="preserve"> con boliyucas</t>
    </r>
  </si>
  <si>
    <t>Ensalada Criolla con pollito al grill</t>
  </si>
  <si>
    <t>Spaghetti a la Bolognesa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</si>
</sst>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0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name val="Times New Roman"/>
      <family val="1"/>
    </font>
    <font>
      <u/>
      <sz val="72"/>
      <name val="Calibri"/>
      <family val="2"/>
      <scheme val="minor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9"/>
      <color rgb="FFFF0000"/>
      <name val="Calibri"/>
      <family val="2"/>
    </font>
    <font>
      <b/>
      <sz val="9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9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5" borderId="8" xfId="0" applyNumberFormat="1" applyFont="1" applyFill="1" applyBorder="1" applyAlignment="1" applyProtection="1">
      <alignment vertical="center"/>
    </xf>
    <xf numFmtId="0" fontId="18" fillId="0" borderId="8" xfId="0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left" vertical="center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165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/>
    <xf numFmtId="0" fontId="0" fillId="2" borderId="5" xfId="0" applyFill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7" borderId="5" xfId="0" applyFont="1" applyFill="1" applyBorder="1" applyAlignment="1" applyProtection="1">
      <alignment horizontal="center" vertical="center" textRotation="90"/>
      <protection locked="0"/>
    </xf>
    <xf numFmtId="0" fontId="14" fillId="7" borderId="5" xfId="0" applyFont="1" applyFill="1" applyBorder="1"/>
    <xf numFmtId="0" fontId="15" fillId="7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vertical="center"/>
    </xf>
    <xf numFmtId="0" fontId="33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4" fillId="12" borderId="2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5" fillId="9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25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1" fillId="3" borderId="7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57" fillId="3" borderId="15" xfId="0" applyFont="1" applyFill="1" applyBorder="1" applyAlignment="1">
      <alignment horizontal="center" vertical="center" textRotation="90"/>
    </xf>
    <xf numFmtId="0" fontId="30" fillId="5" borderId="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0" fontId="33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2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6249278</xdr:colOff>
      <xdr:row>0</xdr:row>
      <xdr:rowOff>350184</xdr:rowOff>
    </xdr:from>
    <xdr:to>
      <xdr:col>2</xdr:col>
      <xdr:colOff>2535330</xdr:colOff>
      <xdr:row>1</xdr:row>
      <xdr:rowOff>1565483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8154278" y="350184"/>
          <a:ext cx="8620927" cy="3453674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MARZO 2015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4524375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3</xdr:col>
      <xdr:colOff>1904999</xdr:colOff>
      <xdr:row>42</xdr:row>
      <xdr:rowOff>190500</xdr:rowOff>
    </xdr:from>
    <xdr:to>
      <xdr:col>5</xdr:col>
      <xdr:colOff>10525124</xdr:colOff>
      <xdr:row>43</xdr:row>
      <xdr:rowOff>2000250</xdr:rowOff>
    </xdr:to>
    <xdr:sp macro="" textlink="">
      <xdr:nvSpPr>
        <xdr:cNvPr id="9" name="TextBox 8"/>
        <xdr:cNvSpPr txBox="1"/>
      </xdr:nvSpPr>
      <xdr:spPr>
        <a:xfrm>
          <a:off x="28193999" y="74390250"/>
          <a:ext cx="33289875" cy="27622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none"/>
            <a:t>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  <xdr:twoCellAnchor>
    <xdr:from>
      <xdr:col>1</xdr:col>
      <xdr:colOff>9662273</xdr:colOff>
      <xdr:row>50</xdr:row>
      <xdr:rowOff>1199030</xdr:rowOff>
    </xdr:from>
    <xdr:to>
      <xdr:col>5</xdr:col>
      <xdr:colOff>6269378</xdr:colOff>
      <xdr:row>51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6149231</xdr:colOff>
      <xdr:row>50</xdr:row>
      <xdr:rowOff>453841</xdr:rowOff>
    </xdr:from>
    <xdr:to>
      <xdr:col>1</xdr:col>
      <xdr:colOff>9342907</xdr:colOff>
      <xdr:row>51</xdr:row>
      <xdr:rowOff>2769104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8606" y="94084591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1381125</xdr:colOff>
      <xdr:row>0</xdr:row>
      <xdr:rowOff>0</xdr:rowOff>
    </xdr:from>
    <xdr:to>
      <xdr:col>5</xdr:col>
      <xdr:colOff>7371291</xdr:colOff>
      <xdr:row>3</xdr:row>
      <xdr:rowOff>2115223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39875" y="0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1319426</xdr:colOff>
      <xdr:row>3</xdr:row>
      <xdr:rowOff>2318585</xdr:rowOff>
    </xdr:from>
    <xdr:to>
      <xdr:col>3</xdr:col>
      <xdr:colOff>9810749</xdr:colOff>
      <xdr:row>5</xdr:row>
      <xdr:rowOff>1143000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7608426" y="7319210"/>
          <a:ext cx="8491323" cy="4015540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S/.13.00 DIARIO </a:t>
          </a:r>
        </a:p>
      </xdr:txBody>
    </xdr:sp>
    <xdr:clientData/>
  </xdr:twoCellAnchor>
  <xdr:twoCellAnchor>
    <xdr:from>
      <xdr:col>3</xdr:col>
      <xdr:colOff>4143376</xdr:colOff>
      <xdr:row>44</xdr:row>
      <xdr:rowOff>0</xdr:rowOff>
    </xdr:from>
    <xdr:to>
      <xdr:col>5</xdr:col>
      <xdr:colOff>7933324</xdr:colOff>
      <xdr:row>45</xdr:row>
      <xdr:rowOff>1048252</xdr:rowOff>
    </xdr:to>
    <xdr:sp macro="" textlink="">
      <xdr:nvSpPr>
        <xdr:cNvPr id="12" name="TextBox 8"/>
        <xdr:cNvSpPr txBox="1"/>
      </xdr:nvSpPr>
      <xdr:spPr>
        <a:xfrm>
          <a:off x="30432376" y="78200251"/>
          <a:ext cx="28459698" cy="347712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0" b="1">
              <a:solidFill>
                <a:sysClr val="windowText" lastClr="000000"/>
              </a:solidFill>
            </a:rPr>
            <a:t>SOLO LAS OPCIONES</a:t>
          </a:r>
          <a:r>
            <a:rPr lang="es-PE" sz="7000" b="1" baseline="0">
              <a:solidFill>
                <a:sysClr val="windowText" lastClr="000000"/>
              </a:solidFill>
            </a:rPr>
            <a:t> A y Z  INCLUYEN ENTRADA</a:t>
          </a:r>
          <a:endParaRPr lang="es-PE" sz="7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899583</xdr:colOff>
      <xdr:row>3</xdr:row>
      <xdr:rowOff>13727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583" cy="1072060"/>
        </a:xfrm>
        <a:prstGeom prst="rect">
          <a:avLst/>
        </a:prstGeom>
      </xdr:spPr>
    </xdr:pic>
    <xdr:clientData/>
  </xdr:twoCellAnchor>
  <xdr:twoCellAnchor editAs="oneCell">
    <xdr:from>
      <xdr:col>26</xdr:col>
      <xdr:colOff>245532</xdr:colOff>
      <xdr:row>0</xdr:row>
      <xdr:rowOff>0</xdr:rowOff>
    </xdr:from>
    <xdr:to>
      <xdr:col>34</xdr:col>
      <xdr:colOff>26306</xdr:colOff>
      <xdr:row>3</xdr:row>
      <xdr:rowOff>0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4782" y="0"/>
          <a:ext cx="1209524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J57"/>
  <sheetViews>
    <sheetView tabSelected="1" topLeftCell="A31" zoomScale="20" zoomScaleNormal="20" zoomScaleSheetLayoutView="17" zoomScalePageLayoutView="40" workbookViewId="0">
      <selection activeCell="B37" sqref="B37:C43"/>
    </sheetView>
  </sheetViews>
  <sheetFormatPr baseColWidth="10" defaultColWidth="9.140625" defaultRowHeight="36" x14ac:dyDescent="0.55000000000000004"/>
  <cols>
    <col min="1" max="1" width="28.2851562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 x14ac:dyDescent="0.25">
      <c r="A1" s="99" t="s">
        <v>6</v>
      </c>
      <c r="B1" s="99"/>
      <c r="C1" s="99"/>
      <c r="D1" s="99"/>
      <c r="E1" s="99"/>
      <c r="F1" s="99"/>
    </row>
    <row r="2" spans="1:6" ht="138" customHeight="1" x14ac:dyDescent="0.25">
      <c r="A2" s="102" t="s">
        <v>81</v>
      </c>
      <c r="B2" s="103"/>
      <c r="C2" s="103"/>
      <c r="D2" s="103"/>
      <c r="E2" s="103"/>
      <c r="F2" s="103"/>
    </row>
    <row r="3" spans="1:6" ht="79.5" customHeight="1" x14ac:dyDescent="0.25">
      <c r="A3" s="2"/>
      <c r="B3" s="2"/>
      <c r="C3" s="2"/>
      <c r="D3" s="2"/>
      <c r="E3" s="2"/>
      <c r="F3" s="2"/>
    </row>
    <row r="4" spans="1:6" ht="204.75" customHeight="1" x14ac:dyDescent="0.25">
      <c r="A4" s="2"/>
      <c r="B4" s="2"/>
      <c r="C4" s="106" t="s">
        <v>82</v>
      </c>
      <c r="D4" s="106"/>
      <c r="E4" s="106"/>
      <c r="F4" s="2"/>
    </row>
    <row r="5" spans="1:6" ht="201" customHeight="1" x14ac:dyDescent="0.25">
      <c r="A5" s="107" t="s">
        <v>25</v>
      </c>
      <c r="B5" s="107"/>
      <c r="C5" s="107"/>
      <c r="D5" s="107"/>
      <c r="E5" s="107"/>
      <c r="F5" s="107"/>
    </row>
    <row r="6" spans="1:6" ht="201" customHeight="1" x14ac:dyDescent="0.25">
      <c r="A6" s="108" t="s">
        <v>26</v>
      </c>
      <c r="B6" s="108"/>
      <c r="C6" s="108"/>
      <c r="D6" s="108"/>
      <c r="E6" s="108"/>
      <c r="F6" s="108"/>
    </row>
    <row r="7" spans="1:6" ht="159.75" customHeight="1" x14ac:dyDescent="0.25">
      <c r="A7" s="104"/>
      <c r="B7" s="105"/>
      <c r="C7" s="105"/>
      <c r="D7" s="105"/>
      <c r="E7" s="105"/>
      <c r="F7" s="105"/>
    </row>
    <row r="8" spans="1:6" ht="74.25" customHeight="1" thickBot="1" x14ac:dyDescent="1.4">
      <c r="A8" s="100" t="s">
        <v>8</v>
      </c>
      <c r="B8" s="59" t="s">
        <v>12</v>
      </c>
      <c r="C8" s="59" t="s">
        <v>13</v>
      </c>
      <c r="D8" s="59" t="s">
        <v>14</v>
      </c>
      <c r="E8" s="59" t="s">
        <v>15</v>
      </c>
      <c r="F8" s="59" t="s">
        <v>16</v>
      </c>
    </row>
    <row r="9" spans="1:6" ht="77.25" customHeight="1" x14ac:dyDescent="0.25">
      <c r="A9" s="101"/>
      <c r="B9" s="57" t="s">
        <v>83</v>
      </c>
      <c r="C9" s="57" t="s">
        <v>38</v>
      </c>
      <c r="D9" s="57" t="s">
        <v>39</v>
      </c>
      <c r="E9" s="57" t="s">
        <v>40</v>
      </c>
      <c r="F9" s="57" t="s">
        <v>41</v>
      </c>
    </row>
    <row r="10" spans="1:6" ht="75" customHeight="1" x14ac:dyDescent="0.25">
      <c r="A10" s="60" t="s">
        <v>19</v>
      </c>
      <c r="B10" s="61" t="s">
        <v>42</v>
      </c>
      <c r="C10" s="62" t="s">
        <v>67</v>
      </c>
      <c r="D10" s="62" t="s">
        <v>44</v>
      </c>
      <c r="E10" s="62" t="s">
        <v>45</v>
      </c>
      <c r="F10" s="62" t="s">
        <v>150</v>
      </c>
    </row>
    <row r="11" spans="1:6" ht="170.1" customHeight="1" x14ac:dyDescent="0.25">
      <c r="A11" s="63" t="s">
        <v>0</v>
      </c>
      <c r="B11" s="48" t="s">
        <v>97</v>
      </c>
      <c r="C11" s="64" t="s">
        <v>98</v>
      </c>
      <c r="D11" s="48" t="s">
        <v>99</v>
      </c>
      <c r="E11" s="48" t="s">
        <v>58</v>
      </c>
      <c r="F11" s="65" t="s">
        <v>100</v>
      </c>
    </row>
    <row r="12" spans="1:6" s="4" customFormat="1" ht="170.1" customHeight="1" x14ac:dyDescent="0.25">
      <c r="A12" s="66" t="s">
        <v>9</v>
      </c>
      <c r="B12" s="31" t="s">
        <v>101</v>
      </c>
      <c r="C12" s="67" t="s">
        <v>169</v>
      </c>
      <c r="D12" s="46" t="s">
        <v>166</v>
      </c>
      <c r="E12" s="46" t="s">
        <v>102</v>
      </c>
      <c r="F12" s="49" t="s">
        <v>103</v>
      </c>
    </row>
    <row r="13" spans="1:6" ht="170.1" customHeight="1" x14ac:dyDescent="0.25">
      <c r="A13" s="68" t="s">
        <v>1</v>
      </c>
      <c r="B13" s="33" t="s">
        <v>47</v>
      </c>
      <c r="C13" s="69" t="s">
        <v>95</v>
      </c>
      <c r="D13" s="33" t="s">
        <v>104</v>
      </c>
      <c r="E13" s="33" t="s">
        <v>48</v>
      </c>
      <c r="F13" s="70" t="s">
        <v>151</v>
      </c>
    </row>
    <row r="14" spans="1:6" ht="183.75" customHeight="1" x14ac:dyDescent="0.25">
      <c r="A14" s="71" t="s">
        <v>2</v>
      </c>
      <c r="B14" s="33" t="s">
        <v>158</v>
      </c>
      <c r="C14" s="95" t="s">
        <v>49</v>
      </c>
      <c r="D14" s="33" t="s">
        <v>167</v>
      </c>
      <c r="E14" s="95" t="s">
        <v>49</v>
      </c>
      <c r="F14" s="33" t="s">
        <v>105</v>
      </c>
    </row>
    <row r="15" spans="1:6" ht="75" customHeight="1" x14ac:dyDescent="0.25">
      <c r="A15" s="72" t="s">
        <v>10</v>
      </c>
      <c r="B15" s="42" t="s">
        <v>50</v>
      </c>
      <c r="C15" s="43" t="s">
        <v>51</v>
      </c>
      <c r="D15" s="43" t="s">
        <v>72</v>
      </c>
      <c r="E15" s="43" t="s">
        <v>62</v>
      </c>
      <c r="F15" s="25" t="s">
        <v>106</v>
      </c>
    </row>
    <row r="16" spans="1:6" ht="77.25" customHeight="1" x14ac:dyDescent="0.25">
      <c r="A16" s="73" t="s">
        <v>11</v>
      </c>
      <c r="B16" s="24" t="s">
        <v>30</v>
      </c>
      <c r="C16" s="74" t="s">
        <v>52</v>
      </c>
      <c r="D16" s="24" t="s">
        <v>31</v>
      </c>
      <c r="E16" s="24" t="s">
        <v>30</v>
      </c>
      <c r="F16" s="24" t="s">
        <v>34</v>
      </c>
    </row>
    <row r="17" spans="1:6" ht="77.25" customHeight="1" thickBot="1" x14ac:dyDescent="0.3">
      <c r="A17" s="36"/>
      <c r="B17" s="57" t="s">
        <v>84</v>
      </c>
      <c r="C17" s="57" t="s">
        <v>53</v>
      </c>
      <c r="D17" s="57" t="s">
        <v>54</v>
      </c>
      <c r="E17" s="57" t="s">
        <v>55</v>
      </c>
      <c r="F17" s="57" t="s">
        <v>56</v>
      </c>
    </row>
    <row r="18" spans="1:6" ht="75" customHeight="1" x14ac:dyDescent="0.25">
      <c r="A18" s="75" t="s">
        <v>19</v>
      </c>
      <c r="B18" s="62" t="s">
        <v>37</v>
      </c>
      <c r="C18" s="61" t="s">
        <v>107</v>
      </c>
      <c r="D18" s="76" t="s">
        <v>108</v>
      </c>
      <c r="E18" s="76" t="s">
        <v>57</v>
      </c>
      <c r="F18" s="61" t="s">
        <v>42</v>
      </c>
    </row>
    <row r="19" spans="1:6" ht="199.5" customHeight="1" x14ac:dyDescent="0.25">
      <c r="A19" s="29" t="s">
        <v>0</v>
      </c>
      <c r="B19" s="48" t="s">
        <v>109</v>
      </c>
      <c r="C19" s="49" t="s">
        <v>46</v>
      </c>
      <c r="D19" s="31" t="s">
        <v>110</v>
      </c>
      <c r="E19" s="49" t="s">
        <v>111</v>
      </c>
      <c r="F19" s="49" t="s">
        <v>28</v>
      </c>
    </row>
    <row r="20" spans="1:6" ht="188.25" customHeight="1" x14ac:dyDescent="0.25">
      <c r="A20" s="30" t="s">
        <v>9</v>
      </c>
      <c r="B20" s="46" t="s">
        <v>159</v>
      </c>
      <c r="C20" s="49" t="s">
        <v>112</v>
      </c>
      <c r="D20" s="46" t="s">
        <v>113</v>
      </c>
      <c r="E20" s="49" t="s">
        <v>160</v>
      </c>
      <c r="F20" s="49" t="s">
        <v>114</v>
      </c>
    </row>
    <row r="21" spans="1:6" ht="199.5" customHeight="1" x14ac:dyDescent="0.25">
      <c r="A21" s="32" t="s">
        <v>1</v>
      </c>
      <c r="B21" s="33" t="s">
        <v>115</v>
      </c>
      <c r="C21" s="33" t="s">
        <v>116</v>
      </c>
      <c r="D21" s="33" t="s">
        <v>47</v>
      </c>
      <c r="E21" s="70" t="s">
        <v>59</v>
      </c>
      <c r="F21" s="70" t="s">
        <v>60</v>
      </c>
    </row>
    <row r="22" spans="1:6" ht="203.25" customHeight="1" x14ac:dyDescent="0.25">
      <c r="A22" s="34" t="s">
        <v>2</v>
      </c>
      <c r="B22" s="33" t="s">
        <v>117</v>
      </c>
      <c r="C22" s="95" t="s">
        <v>49</v>
      </c>
      <c r="D22" s="41" t="s">
        <v>61</v>
      </c>
      <c r="E22" s="95" t="s">
        <v>49</v>
      </c>
      <c r="F22" s="31" t="s">
        <v>118</v>
      </c>
    </row>
    <row r="23" spans="1:6" ht="56.25" customHeight="1" x14ac:dyDescent="0.25">
      <c r="A23" s="35" t="s">
        <v>10</v>
      </c>
      <c r="B23" s="25" t="s">
        <v>119</v>
      </c>
      <c r="C23" s="25" t="s">
        <v>50</v>
      </c>
      <c r="D23" s="43" t="s">
        <v>120</v>
      </c>
      <c r="E23" s="77" t="s">
        <v>29</v>
      </c>
      <c r="F23" s="25" t="s">
        <v>121</v>
      </c>
    </row>
    <row r="24" spans="1:6" ht="97.5" customHeight="1" x14ac:dyDescent="0.25">
      <c r="A24" s="35" t="s">
        <v>11</v>
      </c>
      <c r="B24" s="24" t="s">
        <v>30</v>
      </c>
      <c r="C24" s="24" t="s">
        <v>31</v>
      </c>
      <c r="D24" s="24" t="s">
        <v>30</v>
      </c>
      <c r="E24" s="78" t="s">
        <v>34</v>
      </c>
      <c r="F24" s="24" t="s">
        <v>32</v>
      </c>
    </row>
    <row r="25" spans="1:6" ht="76.5" x14ac:dyDescent="0.25">
      <c r="A25" s="37" t="s">
        <v>8</v>
      </c>
      <c r="B25" s="57" t="s">
        <v>85</v>
      </c>
      <c r="C25" s="57" t="s">
        <v>63</v>
      </c>
      <c r="D25" s="57" t="s">
        <v>64</v>
      </c>
      <c r="E25" s="57" t="s">
        <v>65</v>
      </c>
      <c r="F25" s="57" t="s">
        <v>66</v>
      </c>
    </row>
    <row r="26" spans="1:6" ht="75" customHeight="1" x14ac:dyDescent="0.25">
      <c r="A26" s="79" t="s">
        <v>19</v>
      </c>
      <c r="B26" s="62" t="s">
        <v>157</v>
      </c>
      <c r="C26" s="61" t="s">
        <v>122</v>
      </c>
      <c r="D26" s="61" t="s">
        <v>123</v>
      </c>
      <c r="E26" s="80" t="s">
        <v>124</v>
      </c>
      <c r="F26" s="61" t="s">
        <v>125</v>
      </c>
    </row>
    <row r="27" spans="1:6" ht="165" customHeight="1" x14ac:dyDescent="0.25">
      <c r="A27" s="29" t="s">
        <v>0</v>
      </c>
      <c r="B27" s="48" t="s">
        <v>126</v>
      </c>
      <c r="C27" s="56" t="s">
        <v>127</v>
      </c>
      <c r="D27" s="48" t="s">
        <v>128</v>
      </c>
      <c r="E27" s="50" t="s">
        <v>153</v>
      </c>
      <c r="F27" s="50" t="s">
        <v>68</v>
      </c>
    </row>
    <row r="28" spans="1:6" ht="150" customHeight="1" x14ac:dyDescent="0.25">
      <c r="A28" s="30" t="s">
        <v>9</v>
      </c>
      <c r="B28" s="31" t="s">
        <v>129</v>
      </c>
      <c r="C28" s="47" t="s">
        <v>130</v>
      </c>
      <c r="D28" s="31" t="s">
        <v>152</v>
      </c>
      <c r="E28" s="50" t="s">
        <v>69</v>
      </c>
      <c r="F28" s="50" t="s">
        <v>154</v>
      </c>
    </row>
    <row r="29" spans="1:6" ht="161.25" customHeight="1" x14ac:dyDescent="0.25">
      <c r="A29" s="32" t="s">
        <v>1</v>
      </c>
      <c r="B29" s="33" t="s">
        <v>47</v>
      </c>
      <c r="C29" s="40" t="s">
        <v>33</v>
      </c>
      <c r="D29" s="33" t="s">
        <v>131</v>
      </c>
      <c r="E29" s="44" t="s">
        <v>132</v>
      </c>
      <c r="F29" s="44" t="s">
        <v>70</v>
      </c>
    </row>
    <row r="30" spans="1:6" ht="171" customHeight="1" x14ac:dyDescent="0.25">
      <c r="A30" s="34" t="s">
        <v>2</v>
      </c>
      <c r="B30" s="33" t="s">
        <v>71</v>
      </c>
      <c r="C30" s="95" t="s">
        <v>49</v>
      </c>
      <c r="D30" s="41" t="s">
        <v>133</v>
      </c>
      <c r="E30" s="95" t="s">
        <v>49</v>
      </c>
      <c r="F30" s="33" t="s">
        <v>134</v>
      </c>
    </row>
    <row r="31" spans="1:6" ht="98.25" customHeight="1" x14ac:dyDescent="0.25">
      <c r="A31" s="35" t="s">
        <v>10</v>
      </c>
      <c r="B31" s="25" t="s">
        <v>50</v>
      </c>
      <c r="C31" s="43" t="s">
        <v>72</v>
      </c>
      <c r="D31" s="42" t="s">
        <v>29</v>
      </c>
      <c r="E31" s="44" t="s">
        <v>135</v>
      </c>
      <c r="F31" s="51" t="s">
        <v>136</v>
      </c>
    </row>
    <row r="32" spans="1:6" ht="94.5" customHeight="1" x14ac:dyDescent="0.25">
      <c r="A32" s="35" t="s">
        <v>11</v>
      </c>
      <c r="B32" s="24" t="s">
        <v>30</v>
      </c>
      <c r="C32" s="45" t="s">
        <v>52</v>
      </c>
      <c r="D32" s="24" t="s">
        <v>31</v>
      </c>
      <c r="E32" s="24" t="s">
        <v>34</v>
      </c>
      <c r="F32" s="52" t="s">
        <v>30</v>
      </c>
    </row>
    <row r="33" spans="1:10" ht="77.25" customHeight="1" x14ac:dyDescent="0.25">
      <c r="A33" s="37" t="s">
        <v>8</v>
      </c>
      <c r="B33" s="57" t="s">
        <v>86</v>
      </c>
      <c r="C33" s="57" t="s">
        <v>73</v>
      </c>
      <c r="D33" s="57" t="s">
        <v>74</v>
      </c>
      <c r="E33" s="57" t="s">
        <v>75</v>
      </c>
      <c r="F33" s="57" t="s">
        <v>76</v>
      </c>
    </row>
    <row r="34" spans="1:10" ht="83.25" customHeight="1" x14ac:dyDescent="0.25">
      <c r="A34" s="79" t="s">
        <v>19</v>
      </c>
      <c r="B34" s="62" t="s">
        <v>156</v>
      </c>
      <c r="C34" s="61" t="s">
        <v>37</v>
      </c>
      <c r="D34" s="76" t="s">
        <v>36</v>
      </c>
      <c r="E34" s="61" t="s">
        <v>137</v>
      </c>
      <c r="F34" s="76" t="s">
        <v>43</v>
      </c>
    </row>
    <row r="35" spans="1:10" ht="170.1" customHeight="1" x14ac:dyDescent="0.25">
      <c r="A35" s="29" t="s">
        <v>0</v>
      </c>
      <c r="B35" s="48" t="s">
        <v>138</v>
      </c>
      <c r="C35" s="47" t="s">
        <v>94</v>
      </c>
      <c r="D35" s="31" t="s">
        <v>162</v>
      </c>
      <c r="E35" s="55" t="s">
        <v>139</v>
      </c>
      <c r="F35" s="56" t="s">
        <v>28</v>
      </c>
    </row>
    <row r="36" spans="1:10" ht="170.1" customHeight="1" x14ac:dyDescent="0.25">
      <c r="A36" s="30" t="s">
        <v>9</v>
      </c>
      <c r="B36" s="31" t="s">
        <v>140</v>
      </c>
      <c r="C36" s="47" t="s">
        <v>141</v>
      </c>
      <c r="D36" s="31" t="s">
        <v>163</v>
      </c>
      <c r="E36" s="55" t="s">
        <v>142</v>
      </c>
      <c r="F36" s="56" t="s">
        <v>77</v>
      </c>
    </row>
    <row r="37" spans="1:10" ht="178.5" customHeight="1" x14ac:dyDescent="0.25">
      <c r="A37" s="32" t="s">
        <v>1</v>
      </c>
      <c r="B37" s="33" t="s">
        <v>47</v>
      </c>
      <c r="C37" s="41" t="s">
        <v>161</v>
      </c>
      <c r="D37" s="41" t="s">
        <v>143</v>
      </c>
      <c r="E37" s="41" t="s">
        <v>35</v>
      </c>
      <c r="F37" s="33" t="s">
        <v>168</v>
      </c>
    </row>
    <row r="38" spans="1:10" ht="230.25" customHeight="1" x14ac:dyDescent="0.25">
      <c r="A38" s="34" t="s">
        <v>2</v>
      </c>
      <c r="B38" s="33" t="s">
        <v>155</v>
      </c>
      <c r="C38" s="95" t="s">
        <v>49</v>
      </c>
      <c r="D38" s="41" t="s">
        <v>144</v>
      </c>
      <c r="E38" s="95" t="s">
        <v>49</v>
      </c>
      <c r="F38" s="33" t="s">
        <v>145</v>
      </c>
    </row>
    <row r="39" spans="1:10" ht="76.5" x14ac:dyDescent="0.25">
      <c r="A39" s="35" t="s">
        <v>10</v>
      </c>
      <c r="B39" s="25" t="s">
        <v>146</v>
      </c>
      <c r="C39" s="43" t="s">
        <v>50</v>
      </c>
      <c r="D39" s="42" t="s">
        <v>147</v>
      </c>
      <c r="E39" s="42" t="s">
        <v>29</v>
      </c>
      <c r="F39" s="54" t="s">
        <v>164</v>
      </c>
    </row>
    <row r="40" spans="1:10" s="1" customFormat="1" ht="101.25" customHeight="1" x14ac:dyDescent="0.25">
      <c r="A40" s="35" t="s">
        <v>11</v>
      </c>
      <c r="B40" s="24" t="s">
        <v>31</v>
      </c>
      <c r="C40" s="42" t="s">
        <v>52</v>
      </c>
      <c r="D40" s="81" t="s">
        <v>34</v>
      </c>
      <c r="E40" s="53" t="s">
        <v>30</v>
      </c>
      <c r="F40" s="53" t="s">
        <v>52</v>
      </c>
      <c r="J40"/>
    </row>
    <row r="41" spans="1:10" ht="77.25" customHeight="1" x14ac:dyDescent="0.25">
      <c r="A41" s="37" t="s">
        <v>8</v>
      </c>
      <c r="B41" s="82" t="s">
        <v>87</v>
      </c>
      <c r="C41" s="96" t="s">
        <v>91</v>
      </c>
      <c r="D41" s="83"/>
      <c r="E41" s="83"/>
      <c r="F41" s="83"/>
    </row>
    <row r="42" spans="1:10" ht="75" customHeight="1" x14ac:dyDescent="0.25">
      <c r="A42" s="79" t="s">
        <v>19</v>
      </c>
      <c r="B42" s="80" t="s">
        <v>148</v>
      </c>
      <c r="C42" s="61" t="s">
        <v>57</v>
      </c>
      <c r="D42" s="84"/>
      <c r="E42" s="84"/>
      <c r="F42" s="84"/>
    </row>
    <row r="43" spans="1:10" ht="153" x14ac:dyDescent="0.25">
      <c r="A43" s="29" t="s">
        <v>0</v>
      </c>
      <c r="B43" s="46" t="s">
        <v>149</v>
      </c>
      <c r="C43" s="31" t="s">
        <v>93</v>
      </c>
      <c r="D43" s="31"/>
      <c r="E43" s="85"/>
      <c r="F43" s="86"/>
    </row>
    <row r="44" spans="1:10" ht="162" customHeight="1" x14ac:dyDescent="0.25">
      <c r="A44" s="30" t="s">
        <v>9</v>
      </c>
      <c r="B44" s="46" t="s">
        <v>78</v>
      </c>
      <c r="C44" s="31" t="s">
        <v>94</v>
      </c>
      <c r="D44" s="87"/>
      <c r="E44" s="85"/>
      <c r="F44" s="85"/>
    </row>
    <row r="45" spans="1:10" s="1" customFormat="1" ht="177" customHeight="1" x14ac:dyDescent="0.25">
      <c r="A45" s="32" t="s">
        <v>1</v>
      </c>
      <c r="B45" s="41" t="s">
        <v>47</v>
      </c>
      <c r="C45" s="33" t="s">
        <v>95</v>
      </c>
      <c r="D45" s="88"/>
      <c r="E45" s="88"/>
      <c r="F45" s="88"/>
    </row>
    <row r="46" spans="1:10" s="58" customFormat="1" ht="156.75" customHeight="1" x14ac:dyDescent="0.25">
      <c r="A46" s="34" t="s">
        <v>2</v>
      </c>
      <c r="B46" s="41" t="s">
        <v>165</v>
      </c>
      <c r="C46" s="95" t="s">
        <v>49</v>
      </c>
      <c r="D46" s="88"/>
      <c r="E46" s="88"/>
      <c r="F46" s="88"/>
    </row>
    <row r="47" spans="1:10" s="1" customFormat="1" ht="97.5" customHeight="1" x14ac:dyDescent="0.25">
      <c r="A47" s="35" t="s">
        <v>10</v>
      </c>
      <c r="B47" s="89" t="s">
        <v>50</v>
      </c>
      <c r="C47" s="49" t="s">
        <v>96</v>
      </c>
      <c r="D47" s="90"/>
      <c r="E47" s="91"/>
      <c r="F47" s="90"/>
      <c r="J47"/>
    </row>
    <row r="48" spans="1:10" s="58" customFormat="1" ht="99" customHeight="1" x14ac:dyDescent="0.25">
      <c r="A48" s="35" t="s">
        <v>11</v>
      </c>
      <c r="B48" s="92" t="s">
        <v>30</v>
      </c>
      <c r="C48" s="97" t="s">
        <v>52</v>
      </c>
      <c r="D48" s="93"/>
      <c r="E48" s="93"/>
      <c r="F48" s="93"/>
      <c r="J48" s="4"/>
    </row>
    <row r="49" spans="1:6" ht="29.25" customHeight="1" x14ac:dyDescent="0.25">
      <c r="A49" s="10"/>
      <c r="B49" s="98"/>
      <c r="C49" s="98"/>
      <c r="D49" s="98"/>
      <c r="E49" s="98"/>
      <c r="F49" s="98"/>
    </row>
    <row r="50" spans="1:6" s="5" customFormat="1" ht="126" customHeight="1" x14ac:dyDescent="0.5">
      <c r="A50" s="111" t="s">
        <v>92</v>
      </c>
      <c r="B50" s="111"/>
      <c r="C50" s="111"/>
      <c r="D50" s="111"/>
      <c r="E50" s="111"/>
      <c r="F50" s="111"/>
    </row>
    <row r="51" spans="1:6" s="8" customFormat="1" ht="276" customHeight="1" x14ac:dyDescent="0.9">
      <c r="A51" s="38"/>
      <c r="B51" s="39"/>
      <c r="C51" s="39"/>
      <c r="D51" s="39"/>
      <c r="E51" s="39"/>
      <c r="F51" s="39"/>
    </row>
    <row r="52" spans="1:6" s="8" customFormat="1" ht="234.75" customHeight="1" x14ac:dyDescent="0.9">
      <c r="A52" s="112"/>
      <c r="B52" s="113"/>
      <c r="C52" s="113"/>
      <c r="D52" s="113"/>
      <c r="E52" s="113"/>
      <c r="F52" s="113"/>
    </row>
    <row r="53" spans="1:6" s="9" customFormat="1" ht="118.5" customHeight="1" x14ac:dyDescent="0.9">
      <c r="A53" s="114" t="s">
        <v>90</v>
      </c>
      <c r="B53" s="115"/>
      <c r="C53" s="115"/>
      <c r="D53" s="115"/>
      <c r="E53" s="115"/>
      <c r="F53" s="115"/>
    </row>
    <row r="54" spans="1:6" s="9" customFormat="1" ht="126" customHeight="1" x14ac:dyDescent="0.9">
      <c r="A54" s="110" t="s">
        <v>89</v>
      </c>
      <c r="B54" s="110"/>
      <c r="C54" s="110"/>
      <c r="D54" s="110"/>
      <c r="E54" s="110"/>
      <c r="F54" s="110"/>
    </row>
    <row r="55" spans="1:6" s="3" customFormat="1" ht="148.5" customHeight="1" x14ac:dyDescent="0.35">
      <c r="A55" s="109" t="s">
        <v>79</v>
      </c>
      <c r="B55" s="109"/>
      <c r="C55" s="109"/>
      <c r="D55" s="109"/>
      <c r="E55" s="109"/>
      <c r="F55" s="109"/>
    </row>
    <row r="56" spans="1:6" s="3" customFormat="1" ht="53.25" customHeight="1" x14ac:dyDescent="0.35">
      <c r="A56" s="109"/>
      <c r="B56" s="109"/>
      <c r="C56" s="109"/>
      <c r="D56" s="109"/>
      <c r="E56" s="109"/>
      <c r="F56" s="109"/>
    </row>
    <row r="57" spans="1:6" s="6" customFormat="1" ht="53.25" customHeight="1" x14ac:dyDescent="0.3">
      <c r="A57" s="109"/>
      <c r="B57" s="109"/>
      <c r="C57" s="109"/>
      <c r="D57" s="109"/>
      <c r="E57" s="109"/>
      <c r="F57" s="109"/>
    </row>
  </sheetData>
  <sheetProtection selectLockedCells="1"/>
  <mergeCells count="13">
    <mergeCell ref="A55:F57"/>
    <mergeCell ref="A54:F54"/>
    <mergeCell ref="A50:F50"/>
    <mergeCell ref="A52:F52"/>
    <mergeCell ref="A53:F53"/>
    <mergeCell ref="B49:F49"/>
    <mergeCell ref="A1:F1"/>
    <mergeCell ref="A8:A9"/>
    <mergeCell ref="A2:F2"/>
    <mergeCell ref="A7:F7"/>
    <mergeCell ref="C4:E4"/>
    <mergeCell ref="A5:F5"/>
    <mergeCell ref="A6:F6"/>
  </mergeCells>
  <phoneticPr fontId="4" type="noConversion"/>
  <hyperlinks>
    <hyperlink ref="A55" r:id="rId1" display="www.divinafusion.com"/>
    <hyperlink ref="A55:F5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5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H17"/>
  <sheetViews>
    <sheetView zoomScale="90" zoomScaleNormal="90" workbookViewId="0">
      <selection activeCell="X7" sqref="X7"/>
    </sheetView>
  </sheetViews>
  <sheetFormatPr baseColWidth="10" defaultColWidth="11.42578125" defaultRowHeight="15" x14ac:dyDescent="0.25"/>
  <cols>
    <col min="1" max="1" width="39.140625" customWidth="1"/>
    <col min="2" max="2" width="5.140625" customWidth="1"/>
    <col min="3" max="24" width="3.28515625" customWidth="1"/>
    <col min="25" max="25" width="13.5703125" customWidth="1"/>
    <col min="26" max="26" width="16.28515625" bestFit="1" customWidth="1"/>
    <col min="27" max="27" width="21.42578125" customWidth="1"/>
    <col min="28" max="28" width="1.5703125" hidden="1" customWidth="1"/>
    <col min="29" max="33" width="2.140625" hidden="1" customWidth="1"/>
    <col min="34" max="34" width="10.28515625" hidden="1" customWidth="1"/>
  </cols>
  <sheetData>
    <row r="1" spans="1:34" ht="23.25" customHeight="1" x14ac:dyDescent="0.25">
      <c r="A1" s="116" t="s">
        <v>88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34" ht="22.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34" ht="37.5" customHeight="1" thickBot="1" x14ac:dyDescent="0.3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H3" t="s">
        <v>20</v>
      </c>
    </row>
    <row r="4" spans="1:34" ht="24" customHeight="1" x14ac:dyDescent="0.25">
      <c r="A4" s="127" t="s">
        <v>21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9"/>
    </row>
    <row r="5" spans="1:34" s="12" customFormat="1" ht="20.25" customHeight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</row>
    <row r="6" spans="1:34" s="12" customFormat="1" ht="81.75" customHeight="1" x14ac:dyDescent="0.3">
      <c r="A6" s="22" t="s">
        <v>17</v>
      </c>
      <c r="B6" s="26" t="s">
        <v>18</v>
      </c>
      <c r="C6" s="94" t="s">
        <v>83</v>
      </c>
      <c r="D6" s="94" t="s">
        <v>38</v>
      </c>
      <c r="E6" s="94" t="s">
        <v>39</v>
      </c>
      <c r="F6" s="94" t="s">
        <v>40</v>
      </c>
      <c r="G6" s="94" t="s">
        <v>41</v>
      </c>
      <c r="H6" s="94" t="s">
        <v>84</v>
      </c>
      <c r="I6" s="94" t="s">
        <v>53</v>
      </c>
      <c r="J6" s="94" t="s">
        <v>54</v>
      </c>
      <c r="K6" s="94" t="s">
        <v>55</v>
      </c>
      <c r="L6" s="94" t="s">
        <v>56</v>
      </c>
      <c r="M6" s="94" t="s">
        <v>85</v>
      </c>
      <c r="N6" s="94" t="s">
        <v>63</v>
      </c>
      <c r="O6" s="94" t="s">
        <v>64</v>
      </c>
      <c r="P6" s="94" t="s">
        <v>65</v>
      </c>
      <c r="Q6" s="94" t="s">
        <v>66</v>
      </c>
      <c r="R6" s="94" t="s">
        <v>86</v>
      </c>
      <c r="S6" s="94" t="s">
        <v>73</v>
      </c>
      <c r="T6" s="94" t="s">
        <v>74</v>
      </c>
      <c r="U6" s="94" t="s">
        <v>75</v>
      </c>
      <c r="V6" s="94" t="s">
        <v>76</v>
      </c>
      <c r="W6" s="94" t="s">
        <v>87</v>
      </c>
      <c r="X6" s="94" t="s">
        <v>91</v>
      </c>
      <c r="Y6" s="19" t="s">
        <v>4</v>
      </c>
      <c r="Z6" s="20" t="s">
        <v>7</v>
      </c>
      <c r="AA6" s="21" t="s">
        <v>5</v>
      </c>
    </row>
    <row r="7" spans="1:34" ht="21" customHeight="1" x14ac:dyDescent="0.3">
      <c r="A7" s="22" t="s">
        <v>3</v>
      </c>
      <c r="B7" s="27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11">
        <f>SUM(AC7:AH7)</f>
        <v>0</v>
      </c>
      <c r="Z7" s="18">
        <v>13</v>
      </c>
      <c r="AA7" s="15">
        <f>Y7*Z7</f>
        <v>0</v>
      </c>
      <c r="AB7" t="s">
        <v>3</v>
      </c>
      <c r="AC7">
        <f>COUNTIF(C7:X7,"a")</f>
        <v>0</v>
      </c>
      <c r="AD7">
        <f>COUNTIF(C7:X7,"z")</f>
        <v>0</v>
      </c>
      <c r="AE7">
        <f>COUNTIF(C7:X7,"b")</f>
        <v>0</v>
      </c>
      <c r="AF7">
        <f>COUNTIF(C7:X7,"c")</f>
        <v>0</v>
      </c>
      <c r="AG7">
        <f>COUNTIF(C7:X7,"d")</f>
        <v>0</v>
      </c>
      <c r="AH7">
        <f>COUNTIF(C7:X7,"e")</f>
        <v>0</v>
      </c>
    </row>
    <row r="8" spans="1:34" ht="18" customHeight="1" thickBot="1" x14ac:dyDescent="0.35">
      <c r="A8" s="22" t="s">
        <v>3</v>
      </c>
      <c r="B8" s="28"/>
      <c r="C8" s="23" t="s">
        <v>3</v>
      </c>
      <c r="D8" s="23" t="s">
        <v>3</v>
      </c>
      <c r="E8" s="23" t="s">
        <v>3</v>
      </c>
      <c r="F8" s="23" t="s">
        <v>3</v>
      </c>
      <c r="G8" s="23" t="s">
        <v>3</v>
      </c>
      <c r="H8" s="23" t="s">
        <v>3</v>
      </c>
      <c r="I8" s="23" t="s">
        <v>3</v>
      </c>
      <c r="J8" s="23" t="s">
        <v>3</v>
      </c>
      <c r="K8" s="23" t="s">
        <v>3</v>
      </c>
      <c r="L8" s="23" t="s">
        <v>3</v>
      </c>
      <c r="M8" s="23" t="s">
        <v>3</v>
      </c>
      <c r="N8" s="23" t="s">
        <v>3</v>
      </c>
      <c r="O8" s="23" t="s">
        <v>3</v>
      </c>
      <c r="P8" s="23" t="s">
        <v>3</v>
      </c>
      <c r="Q8" s="23" t="s">
        <v>3</v>
      </c>
      <c r="R8" s="23" t="s">
        <v>3</v>
      </c>
      <c r="S8" s="23" t="s">
        <v>3</v>
      </c>
      <c r="T8" s="23"/>
      <c r="U8" s="23"/>
      <c r="V8" s="23"/>
      <c r="W8" s="23"/>
      <c r="X8" s="23" t="s">
        <v>3</v>
      </c>
      <c r="Y8" s="11">
        <f t="shared" ref="Y8" si="0">SUM(AC8:AH8)</f>
        <v>0</v>
      </c>
      <c r="Z8" s="18">
        <v>13</v>
      </c>
      <c r="AA8" s="15">
        <f>Y8*Z8</f>
        <v>0</v>
      </c>
      <c r="AC8">
        <f>COUNTIF(C8:X8,"a")</f>
        <v>0</v>
      </c>
      <c r="AD8">
        <f>COUNTIF(C8:X8,"z")</f>
        <v>0</v>
      </c>
      <c r="AE8">
        <f>COUNTIF(C8:X8,"b")</f>
        <v>0</v>
      </c>
      <c r="AF8">
        <f>COUNTIF(C8:X8,"c")</f>
        <v>0</v>
      </c>
      <c r="AG8">
        <f>COUNTIF(C8:X8,"d")</f>
        <v>0</v>
      </c>
      <c r="AH8">
        <f>COUNTIF(C8:X8,"e")</f>
        <v>0</v>
      </c>
    </row>
    <row r="9" spans="1:34" ht="36.75" customHeight="1" thickBot="1" x14ac:dyDescent="0.3">
      <c r="A9" s="117" t="s">
        <v>24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7" t="s">
        <v>80</v>
      </c>
      <c r="AA9" s="16">
        <f>SUM(AA7:AA8)</f>
        <v>0</v>
      </c>
    </row>
    <row r="10" spans="1:34" ht="36" customHeight="1" thickBot="1" x14ac:dyDescent="0.3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4" t="s">
        <v>22</v>
      </c>
      <c r="AA10" s="13">
        <f>SUM(AA6:AA8)+13</f>
        <v>13</v>
      </c>
    </row>
    <row r="11" spans="1:34" ht="20.25" customHeight="1" x14ac:dyDescent="0.25">
      <c r="A11" s="119" t="s">
        <v>27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</row>
    <row r="12" spans="1:34" ht="21" customHeight="1" x14ac:dyDescent="0.25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4"/>
    </row>
    <row r="13" spans="1:34" ht="20.25" customHeight="1" x14ac:dyDescent="0.25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4"/>
    </row>
    <row r="14" spans="1:34" ht="22.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</row>
    <row r="15" spans="1:34" ht="21.75" customHeight="1" x14ac:dyDescent="0.25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4"/>
    </row>
    <row r="16" spans="1:34" ht="19.5" customHeight="1" x14ac:dyDescent="0.25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</row>
    <row r="17" spans="1:32" ht="30.75" customHeight="1" thickBot="1" x14ac:dyDescent="0.3">
      <c r="A17" s="125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4"/>
    </row>
  </sheetData>
  <mergeCells count="5">
    <mergeCell ref="A1:AA2"/>
    <mergeCell ref="A9:Y10"/>
    <mergeCell ref="A11:AF17"/>
    <mergeCell ref="A3:AA3"/>
    <mergeCell ref="A4:AG5"/>
  </mergeCells>
  <phoneticPr fontId="4" type="noConversion"/>
  <conditionalFormatting sqref="C7:X8">
    <cfRule type="cellIs" dxfId="21" priority="39" operator="equal">
      <formula>"z"</formula>
    </cfRule>
    <cfRule type="cellIs" dxfId="20" priority="42" operator="equal">
      <formula>"e"</formula>
    </cfRule>
    <cfRule type="cellIs" dxfId="19" priority="43" operator="equal">
      <formula>"d"</formula>
    </cfRule>
    <cfRule type="cellIs" dxfId="18" priority="44" operator="equal">
      <formula>"c"</formula>
    </cfRule>
    <cfRule type="cellIs" dxfId="17" priority="45" operator="equal">
      <formula>"b"</formula>
    </cfRule>
    <cfRule type="cellIs" dxfId="16" priority="46" operator="equal">
      <formula>"a"</formula>
    </cfRule>
  </conditionalFormatting>
  <conditionalFormatting sqref="C7:X7">
    <cfRule type="cellIs" dxfId="15" priority="34" operator="equal">
      <formula>"e"</formula>
    </cfRule>
    <cfRule type="cellIs" dxfId="14" priority="35" operator="equal">
      <formula>"d"</formula>
    </cfRule>
    <cfRule type="cellIs" dxfId="13" priority="36" operator="equal">
      <formula>"c"</formula>
    </cfRule>
    <cfRule type="cellIs" dxfId="12" priority="37" operator="equal">
      <formula>"b"</formula>
    </cfRule>
    <cfRule type="cellIs" dxfId="11" priority="38" operator="equal">
      <formula>"a"</formula>
    </cfRule>
  </conditionalFormatting>
  <conditionalFormatting sqref="Y7:Y8">
    <cfRule type="colorScale" priority="6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A7:AA8">
    <cfRule type="colorScale" priority="6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X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X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MARZO 2015</vt:lpstr>
      <vt:lpstr> HOJA DE PEDIDO MARZO 2015</vt:lpstr>
      <vt:lpstr>'MENU MARZO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maite valdivia</cp:lastModifiedBy>
  <cp:lastPrinted>2013-04-12T16:57:25Z</cp:lastPrinted>
  <dcterms:created xsi:type="dcterms:W3CDTF">2009-12-16T20:00:28Z</dcterms:created>
  <dcterms:modified xsi:type="dcterms:W3CDTF">2015-02-16T03:22:11Z</dcterms:modified>
</cp:coreProperties>
</file>